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17173" windowHeight="13760" activeTab="0"/>
  </bookViews>
  <sheets>
    <sheet name="Itemized Bid Worksheet Sample" sheetId="1" r:id="rId1"/>
  </sheets>
  <definedNames>
    <definedName name="_xlnm.Print_Area" localSheetId="0">'Itemized Bid Worksheet Sample'!$A$1:$J$53</definedName>
    <definedName name="_xlnm.Print_Titles" localSheetId="0">'Itemized Bid Worksheet Sample'!$1:$2</definedName>
  </definedNames>
  <calcPr fullCalcOnLoad="1"/>
</workbook>
</file>

<file path=xl/sharedStrings.xml><?xml version="1.0" encoding="utf-8"?>
<sst xmlns="http://schemas.openxmlformats.org/spreadsheetml/2006/main" count="150" uniqueCount="71">
  <si>
    <t xml:space="preserve"> </t>
  </si>
  <si>
    <t>Other K&amp;B</t>
  </si>
  <si>
    <t>M&amp;M Kitchen and Bath</t>
  </si>
  <si>
    <t>Wood veneer doors, particleboard sides</t>
  </si>
  <si>
    <t>Solid maple doors, no particleboard, dovetail drawers</t>
  </si>
  <si>
    <t>NA</t>
  </si>
  <si>
    <t>White laminate over particleboard</t>
  </si>
  <si>
    <t>White laminate over plywood</t>
  </si>
  <si>
    <t>Pro Top Shop</t>
  </si>
  <si>
    <t xml:space="preserve">Stone Specialties </t>
  </si>
  <si>
    <t>Solid surface with 4" splash</t>
  </si>
  <si>
    <t>Tim's Tile</t>
  </si>
  <si>
    <t>Ceramic Specialites</t>
  </si>
  <si>
    <t>10x10 white w/waterproof membrane</t>
  </si>
  <si>
    <t>Wholesale Plumbing Inc.</t>
  </si>
  <si>
    <t>Bob's Home Center</t>
  </si>
  <si>
    <t>John's Fine Carpentry</t>
  </si>
  <si>
    <t>Solid maple doors, no particleboard, dovetail drawers, installation by finish carpenter</t>
  </si>
  <si>
    <t>Solid brass pulls</t>
  </si>
  <si>
    <t>Plated brass pulls</t>
  </si>
  <si>
    <t>Vanity: White laminate over particleboard, installation by finish carpenter</t>
  </si>
  <si>
    <t>To build platform, install vanities, vanity tops, shower door, and accessories</t>
  </si>
  <si>
    <t>Solid surface with 4" splash, install by carpenter</t>
  </si>
  <si>
    <t>Cultured stone, install by finish carpenter</t>
  </si>
  <si>
    <t>Install by finish carpenter</t>
  </si>
  <si>
    <t>Solid surface w/ 4" splash delivered and set</t>
  </si>
  <si>
    <t>Solid Granite, delivered and set</t>
  </si>
  <si>
    <t>12x12 blue with tile base, Hardibacker</t>
  </si>
  <si>
    <t>10x10 blue with tile cove base, cement backerboard</t>
  </si>
  <si>
    <t>Flush glass door</t>
  </si>
  <si>
    <t>Framed glass door</t>
  </si>
  <si>
    <t>Towel bars, hooks, toilet paper -- chrome</t>
  </si>
  <si>
    <t>TOTAL K&amp;B</t>
  </si>
  <si>
    <t>Best Quality Construction</t>
  </si>
  <si>
    <t>yes</t>
  </si>
  <si>
    <t>no</t>
  </si>
  <si>
    <r>
      <rPr>
        <b/>
        <sz val="11"/>
        <color indexed="8"/>
        <rFont val="Calibri"/>
        <family val="2"/>
      </rPr>
      <t xml:space="preserve">NOTE: Mark each winning bid with a YES.  Enter winning bids in estimating spreadsheet.                                                                                                                                               © 2012 BuildingAdvisor LLC. All rights reserved.      </t>
    </r>
  </si>
  <si>
    <t>Cermic Specialties</t>
  </si>
  <si>
    <t>DESCRIPTION</t>
  </si>
  <si>
    <t>LABOR</t>
  </si>
  <si>
    <t>MATERIALS</t>
  </si>
  <si>
    <t>TOTAL</t>
  </si>
  <si>
    <t>WINNING BID</t>
  </si>
  <si>
    <t>NOTES</t>
  </si>
  <si>
    <t>Kitchen Cabinets</t>
  </si>
  <si>
    <t xml:space="preserve">Bath Cabinets </t>
  </si>
  <si>
    <t xml:space="preserve">Bath Cabinets - Master Bath </t>
  </si>
  <si>
    <t>Bath Cabinets - Bath 2</t>
  </si>
  <si>
    <t>Cabinet Pulls, Hardware</t>
  </si>
  <si>
    <t>Countertops, Backsplash</t>
  </si>
  <si>
    <t>Kitchen Counters</t>
  </si>
  <si>
    <t>Kitchen Island Counter</t>
  </si>
  <si>
    <t>Countertops Master Bath</t>
  </si>
  <si>
    <t>Countertops Bath 2,3</t>
  </si>
  <si>
    <t>Ceramic Tile, Stone</t>
  </si>
  <si>
    <t>Mater Bath Floor</t>
  </si>
  <si>
    <t>Tub Platform</t>
  </si>
  <si>
    <t>Raised Tub Platform</t>
  </si>
  <si>
    <t>Tub Enclosure</t>
  </si>
  <si>
    <t>Shower Doors/Enclosure</t>
  </si>
  <si>
    <t>Medicine Cabinets</t>
  </si>
  <si>
    <t>Towel Hangers, Accessories</t>
  </si>
  <si>
    <t>K&amp;B Labor Only</t>
  </si>
  <si>
    <t>Yes</t>
  </si>
  <si>
    <t>No</t>
  </si>
  <si>
    <t>SUBCONTRACTOR/VENDOR</t>
  </si>
  <si>
    <t>ACCEPT BID (Yes or No)</t>
  </si>
  <si>
    <t>Subtotal</t>
  </si>
  <si>
    <t xml:space="preserve">                                                            ITEMIZED BID WORKSHEET: KITCHEN &amp; BATH  With Sample Data </t>
  </si>
  <si>
    <t>Winning Bid Labor</t>
  </si>
  <si>
    <t>Winning Bid Materials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</si>
</sst>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&quot;$&quot;#,##0.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b/>
      <sz val="13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3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CFDD1"/>
        <bgColor indexed="64"/>
      </patternFill>
    </fill>
    <fill>
      <patternFill patternType="solid">
        <fgColor theme="0" tint="-0.0499799996614456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7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35" fillId="0" borderId="0" xfId="0" applyFont="1" applyAlignment="1" applyProtection="1">
      <alignment wrapText="1"/>
      <protection locked="0"/>
    </xf>
    <xf numFmtId="0" fontId="35" fillId="0" borderId="10" xfId="0" applyFont="1" applyFill="1" applyBorder="1" applyAlignment="1" applyProtection="1">
      <alignment wrapText="1"/>
      <protection locked="0"/>
    </xf>
    <xf numFmtId="0" fontId="0" fillId="0" borderId="10" xfId="0" applyFont="1" applyFill="1" applyBorder="1" applyAlignment="1" applyProtection="1">
      <alignment wrapText="1"/>
      <protection locked="0"/>
    </xf>
    <xf numFmtId="0" fontId="0" fillId="0" borderId="10" xfId="0" applyFont="1" applyBorder="1" applyAlignment="1" applyProtection="1">
      <alignment wrapText="1"/>
      <protection locked="0"/>
    </xf>
    <xf numFmtId="0" fontId="35" fillId="0" borderId="11" xfId="0" applyFont="1" applyBorder="1" applyAlignment="1" applyProtection="1">
      <alignment wrapText="1"/>
      <protection locked="0"/>
    </xf>
    <xf numFmtId="0" fontId="35" fillId="0" borderId="12" xfId="0" applyFont="1" applyFill="1" applyBorder="1" applyAlignment="1" applyProtection="1">
      <alignment wrapText="1"/>
      <protection/>
    </xf>
    <xf numFmtId="0" fontId="35" fillId="0" borderId="13" xfId="0" applyFont="1" applyBorder="1" applyAlignment="1" applyProtection="1">
      <alignment wrapText="1"/>
      <protection locked="0"/>
    </xf>
    <xf numFmtId="0" fontId="35" fillId="0" borderId="14" xfId="0" applyFont="1" applyBorder="1" applyAlignment="1" applyProtection="1">
      <alignment wrapText="1"/>
      <protection locked="0"/>
    </xf>
    <xf numFmtId="0" fontId="35" fillId="0" borderId="12" xfId="0" applyFont="1" applyBorder="1" applyAlignment="1" applyProtection="1">
      <alignment wrapText="1"/>
      <protection/>
    </xf>
    <xf numFmtId="0" fontId="0" fillId="0" borderId="12" xfId="0" applyFont="1" applyFill="1" applyBorder="1" applyAlignment="1" applyProtection="1">
      <alignment wrapText="1"/>
      <protection locked="0"/>
    </xf>
    <xf numFmtId="0" fontId="35" fillId="0" borderId="15" xfId="0" applyFont="1" applyFill="1" applyBorder="1" applyAlignment="1" applyProtection="1">
      <alignment wrapText="1"/>
      <protection locked="0"/>
    </xf>
    <xf numFmtId="0" fontId="35" fillId="0" borderId="12" xfId="0" applyFont="1" applyFill="1" applyBorder="1" applyAlignment="1" applyProtection="1">
      <alignment wrapText="1"/>
      <protection locked="0"/>
    </xf>
    <xf numFmtId="0" fontId="0" fillId="0" borderId="15" xfId="0" applyFont="1" applyFill="1" applyBorder="1" applyAlignment="1" applyProtection="1">
      <alignment wrapText="1"/>
      <protection locked="0"/>
    </xf>
    <xf numFmtId="0" fontId="35" fillId="0" borderId="15" xfId="0" applyFont="1" applyBorder="1" applyAlignment="1" applyProtection="1">
      <alignment wrapText="1"/>
      <protection locked="0"/>
    </xf>
    <xf numFmtId="0" fontId="35" fillId="0" borderId="10" xfId="0" applyFont="1" applyBorder="1" applyAlignment="1" applyProtection="1">
      <alignment wrapText="1"/>
      <protection locked="0"/>
    </xf>
    <xf numFmtId="0" fontId="0" fillId="0" borderId="12" xfId="0" applyFont="1" applyBorder="1" applyAlignment="1" applyProtection="1">
      <alignment wrapText="1"/>
      <protection locked="0"/>
    </xf>
    <xf numFmtId="0" fontId="0" fillId="0" borderId="15" xfId="0" applyFont="1" applyBorder="1" applyAlignment="1" applyProtection="1">
      <alignment wrapText="1"/>
      <protection locked="0"/>
    </xf>
    <xf numFmtId="0" fontId="0" fillId="0" borderId="16" xfId="0" applyFont="1" applyFill="1" applyBorder="1" applyAlignment="1" applyProtection="1">
      <alignment wrapText="1"/>
      <protection locked="0"/>
    </xf>
    <xf numFmtId="0" fontId="0" fillId="0" borderId="12" xfId="0" applyFont="1" applyBorder="1" applyAlignment="1" applyProtection="1">
      <alignment vertical="top" wrapText="1"/>
      <protection locked="0"/>
    </xf>
    <xf numFmtId="0" fontId="0" fillId="0" borderId="15" xfId="0" applyFont="1" applyBorder="1" applyAlignment="1" applyProtection="1">
      <alignment vertical="top" wrapText="1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wrapText="1"/>
      <protection locked="0"/>
    </xf>
    <xf numFmtId="0" fontId="0" fillId="0" borderId="13" xfId="0" applyFont="1" applyBorder="1" applyAlignment="1" applyProtection="1">
      <alignment wrapText="1"/>
      <protection locked="0"/>
    </xf>
    <xf numFmtId="0" fontId="0" fillId="0" borderId="17" xfId="0" applyFont="1" applyBorder="1" applyAlignment="1" applyProtection="1">
      <alignment wrapText="1"/>
      <protection locked="0"/>
    </xf>
    <xf numFmtId="0" fontId="0" fillId="0" borderId="11" xfId="0" applyFont="1" applyBorder="1" applyAlignment="1" applyProtection="1">
      <alignment wrapText="1"/>
      <protection locked="0"/>
    </xf>
    <xf numFmtId="0" fontId="0" fillId="33" borderId="0" xfId="0" applyFont="1" applyFill="1" applyAlignment="1" applyProtection="1">
      <alignment/>
      <protection locked="0"/>
    </xf>
    <xf numFmtId="0" fontId="35" fillId="0" borderId="11" xfId="0" applyFont="1" applyBorder="1" applyAlignment="1" applyProtection="1">
      <alignment wrapText="1"/>
      <protection/>
    </xf>
    <xf numFmtId="0" fontId="0" fillId="0" borderId="11" xfId="0" applyFont="1" applyFill="1" applyBorder="1" applyAlignment="1" applyProtection="1">
      <alignment wrapText="1"/>
      <protection locked="0"/>
    </xf>
    <xf numFmtId="0" fontId="35" fillId="0" borderId="0" xfId="0" applyFont="1" applyBorder="1" applyAlignment="1" applyProtection="1">
      <alignment wrapText="1"/>
      <protection locked="0"/>
    </xf>
    <xf numFmtId="0" fontId="0" fillId="0" borderId="18" xfId="0" applyFont="1" applyBorder="1" applyAlignment="1" applyProtection="1">
      <alignment wrapText="1"/>
      <protection locked="0"/>
    </xf>
    <xf numFmtId="0" fontId="0" fillId="0" borderId="18" xfId="0" applyFont="1" applyFill="1" applyBorder="1" applyAlignment="1" applyProtection="1">
      <alignment wrapText="1"/>
      <protection locked="0"/>
    </xf>
    <xf numFmtId="0" fontId="35" fillId="0" borderId="10" xfId="0" applyFont="1" applyBorder="1" applyAlignment="1" applyProtection="1">
      <alignment wrapText="1"/>
      <protection/>
    </xf>
    <xf numFmtId="0" fontId="35" fillId="0" borderId="10" xfId="0" applyFont="1" applyBorder="1" applyAlignment="1">
      <alignment/>
    </xf>
    <xf numFmtId="0" fontId="0" fillId="0" borderId="11" xfId="0" applyFill="1" applyBorder="1" applyAlignment="1" applyProtection="1">
      <alignment wrapText="1"/>
      <protection locked="0"/>
    </xf>
    <xf numFmtId="0" fontId="0" fillId="0" borderId="19" xfId="0" applyFill="1" applyBorder="1" applyAlignment="1" applyProtection="1">
      <alignment wrapText="1"/>
      <protection locked="0"/>
    </xf>
    <xf numFmtId="0" fontId="0" fillId="0" borderId="18" xfId="0" applyFill="1" applyBorder="1" applyAlignment="1" applyProtection="1">
      <alignment wrapText="1"/>
      <protection locked="0"/>
    </xf>
    <xf numFmtId="0" fontId="0" fillId="0" borderId="12" xfId="0" applyFill="1" applyBorder="1" applyAlignment="1" applyProtection="1">
      <alignment wrapText="1"/>
      <protection locked="0"/>
    </xf>
    <xf numFmtId="0" fontId="35" fillId="34" borderId="20" xfId="0" applyFont="1" applyFill="1" applyBorder="1" applyAlignment="1" applyProtection="1">
      <alignment horizontal="center" vertical="center" wrapText="1"/>
      <protection/>
    </xf>
    <xf numFmtId="0" fontId="35" fillId="34" borderId="21" xfId="0" applyFont="1" applyFill="1" applyBorder="1" applyAlignment="1" applyProtection="1">
      <alignment horizontal="center" vertical="center" wrapText="1"/>
      <protection/>
    </xf>
    <xf numFmtId="0" fontId="35" fillId="19" borderId="12" xfId="0" applyFont="1" applyFill="1" applyBorder="1" applyAlignment="1" applyProtection="1">
      <alignment horizontal="left" wrapText="1"/>
      <protection/>
    </xf>
    <xf numFmtId="0" fontId="35" fillId="19" borderId="12" xfId="0" applyFont="1" applyFill="1" applyBorder="1" applyAlignment="1" applyProtection="1">
      <alignment wrapText="1"/>
      <protection locked="0"/>
    </xf>
    <xf numFmtId="0" fontId="35" fillId="0" borderId="11" xfId="0" applyFont="1" applyFill="1" applyBorder="1" applyAlignment="1" applyProtection="1">
      <alignment wrapText="1"/>
      <protection/>
    </xf>
    <xf numFmtId="0" fontId="0" fillId="19" borderId="15" xfId="0" applyFont="1" applyFill="1" applyBorder="1" applyAlignment="1" applyProtection="1">
      <alignment wrapText="1"/>
      <protection locked="0"/>
    </xf>
    <xf numFmtId="0" fontId="0" fillId="0" borderId="22" xfId="0" applyFont="1" applyFill="1" applyBorder="1" applyAlignment="1" applyProtection="1">
      <alignment wrapText="1"/>
      <protection locked="0"/>
    </xf>
    <xf numFmtId="0" fontId="35" fillId="0" borderId="22" xfId="0" applyFont="1" applyFill="1" applyBorder="1" applyAlignment="1" applyProtection="1">
      <alignment wrapText="1"/>
      <protection locked="0"/>
    </xf>
    <xf numFmtId="0" fontId="0" fillId="0" borderId="22" xfId="0" applyFont="1" applyBorder="1" applyAlignment="1" applyProtection="1">
      <alignment wrapText="1"/>
      <protection locked="0"/>
    </xf>
    <xf numFmtId="0" fontId="35" fillId="0" borderId="0" xfId="0" applyFont="1" applyBorder="1" applyAlignment="1">
      <alignment/>
    </xf>
    <xf numFmtId="0" fontId="0" fillId="0" borderId="11" xfId="0" applyFont="1" applyBorder="1" applyAlignment="1" applyProtection="1">
      <alignment vertical="top" wrapText="1"/>
      <protection locked="0"/>
    </xf>
    <xf numFmtId="0" fontId="35" fillId="0" borderId="18" xfId="0" applyFont="1" applyBorder="1" applyAlignment="1" applyProtection="1">
      <alignment wrapText="1"/>
      <protection locked="0"/>
    </xf>
    <xf numFmtId="0" fontId="0" fillId="0" borderId="18" xfId="0" applyFont="1" applyBorder="1" applyAlignment="1" applyProtection="1">
      <alignment vertical="top" wrapText="1"/>
      <protection locked="0"/>
    </xf>
    <xf numFmtId="0" fontId="35" fillId="34" borderId="21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vertical="top" wrapText="1"/>
      <protection locked="0"/>
    </xf>
    <xf numFmtId="0" fontId="35" fillId="0" borderId="15" xfId="0" applyFont="1" applyBorder="1" applyAlignment="1" applyProtection="1">
      <alignment wrapText="1"/>
      <protection/>
    </xf>
    <xf numFmtId="170" fontId="0" fillId="0" borderId="12" xfId="44" applyNumberFormat="1" applyFont="1" applyFill="1" applyBorder="1" applyAlignment="1" applyProtection="1">
      <alignment wrapText="1"/>
      <protection locked="0"/>
    </xf>
    <xf numFmtId="170" fontId="0" fillId="10" borderId="12" xfId="44" applyNumberFormat="1" applyFont="1" applyFill="1" applyBorder="1" applyAlignment="1" applyProtection="1">
      <alignment wrapText="1"/>
      <protection hidden="1"/>
    </xf>
    <xf numFmtId="170" fontId="0" fillId="0" borderId="12" xfId="0" applyNumberFormat="1" applyFont="1" applyFill="1" applyBorder="1" applyAlignment="1" applyProtection="1">
      <alignment horizontal="center" wrapText="1"/>
      <protection locked="0"/>
    </xf>
    <xf numFmtId="170" fontId="0" fillId="8" borderId="12" xfId="44" applyNumberFormat="1" applyFont="1" applyFill="1" applyBorder="1" applyAlignment="1" applyProtection="1">
      <alignment wrapText="1"/>
      <protection hidden="1"/>
    </xf>
    <xf numFmtId="170" fontId="0" fillId="0" borderId="15" xfId="44" applyNumberFormat="1" applyFont="1" applyFill="1" applyBorder="1" applyAlignment="1" applyProtection="1">
      <alignment wrapText="1"/>
      <protection locked="0"/>
    </xf>
    <xf numFmtId="170" fontId="0" fillId="10" borderId="15" xfId="44" applyNumberFormat="1" applyFont="1" applyFill="1" applyBorder="1" applyAlignment="1" applyProtection="1">
      <alignment wrapText="1"/>
      <protection hidden="1"/>
    </xf>
    <xf numFmtId="170" fontId="0" fillId="0" borderId="15" xfId="0" applyNumberFormat="1" applyFont="1" applyFill="1" applyBorder="1" applyAlignment="1" applyProtection="1">
      <alignment horizontal="center" wrapText="1"/>
      <protection locked="0"/>
    </xf>
    <xf numFmtId="170" fontId="0" fillId="8" borderId="15" xfId="44" applyNumberFormat="1" applyFont="1" applyFill="1" applyBorder="1" applyAlignment="1" applyProtection="1">
      <alignment wrapText="1"/>
      <protection hidden="1"/>
    </xf>
    <xf numFmtId="170" fontId="0" fillId="19" borderId="15" xfId="44" applyNumberFormat="1" applyFont="1" applyFill="1" applyBorder="1" applyAlignment="1" applyProtection="1">
      <alignment wrapText="1"/>
      <protection locked="0"/>
    </xf>
    <xf numFmtId="170" fontId="0" fillId="19" borderId="15" xfId="44" applyNumberFormat="1" applyFont="1" applyFill="1" applyBorder="1" applyAlignment="1" applyProtection="1">
      <alignment wrapText="1"/>
      <protection hidden="1"/>
    </xf>
    <xf numFmtId="170" fontId="0" fillId="19" borderId="15" xfId="0" applyNumberFormat="1" applyFont="1" applyFill="1" applyBorder="1" applyAlignment="1" applyProtection="1">
      <alignment horizontal="center" wrapText="1"/>
      <protection locked="0"/>
    </xf>
    <xf numFmtId="170" fontId="0" fillId="0" borderId="10" xfId="44" applyNumberFormat="1" applyFont="1" applyFill="1" applyBorder="1" applyAlignment="1" applyProtection="1">
      <alignment wrapText="1"/>
      <protection locked="0"/>
    </xf>
    <xf numFmtId="170" fontId="0" fillId="10" borderId="10" xfId="44" applyNumberFormat="1" applyFont="1" applyFill="1" applyBorder="1" applyAlignment="1" applyProtection="1">
      <alignment wrapText="1"/>
      <protection hidden="1"/>
    </xf>
    <xf numFmtId="170" fontId="0" fillId="0" borderId="10" xfId="44" applyNumberFormat="1" applyFont="1" applyFill="1" applyBorder="1" applyAlignment="1" applyProtection="1">
      <alignment horizontal="right" wrapText="1"/>
      <protection locked="0"/>
    </xf>
    <xf numFmtId="170" fontId="0" fillId="0" borderId="10" xfId="0" applyNumberFormat="1" applyFont="1" applyFill="1" applyBorder="1" applyAlignment="1" applyProtection="1">
      <alignment horizontal="center" wrapText="1"/>
      <protection locked="0"/>
    </xf>
    <xf numFmtId="170" fontId="0" fillId="8" borderId="10" xfId="44" applyNumberFormat="1" applyFont="1" applyFill="1" applyBorder="1" applyAlignment="1" applyProtection="1">
      <alignment wrapText="1"/>
      <protection hidden="1"/>
    </xf>
    <xf numFmtId="170" fontId="0" fillId="0" borderId="15" xfId="44" applyNumberFormat="1" applyFont="1" applyFill="1" applyBorder="1" applyAlignment="1" applyProtection="1">
      <alignment horizontal="right" wrapText="1"/>
      <protection locked="0"/>
    </xf>
    <xf numFmtId="170" fontId="35" fillId="0" borderId="12" xfId="44" applyNumberFormat="1" applyFont="1" applyFill="1" applyBorder="1" applyAlignment="1" applyProtection="1">
      <alignment wrapText="1"/>
      <protection locked="0"/>
    </xf>
    <xf numFmtId="170" fontId="0" fillId="0" borderId="18" xfId="44" applyNumberFormat="1" applyFont="1" applyFill="1" applyBorder="1" applyAlignment="1" applyProtection="1">
      <alignment wrapText="1"/>
      <protection locked="0"/>
    </xf>
    <xf numFmtId="170" fontId="0" fillId="0" borderId="18" xfId="0" applyNumberFormat="1" applyFont="1" applyFill="1" applyBorder="1" applyAlignment="1" applyProtection="1">
      <alignment horizontal="center" wrapText="1"/>
      <protection locked="0"/>
    </xf>
    <xf numFmtId="170" fontId="0" fillId="0" borderId="16" xfId="44" applyNumberFormat="1" applyFont="1" applyFill="1" applyBorder="1" applyAlignment="1" applyProtection="1">
      <alignment wrapText="1"/>
      <protection locked="0"/>
    </xf>
    <xf numFmtId="170" fontId="0" fillId="10" borderId="16" xfId="44" applyNumberFormat="1" applyFont="1" applyFill="1" applyBorder="1" applyAlignment="1" applyProtection="1">
      <alignment wrapText="1"/>
      <protection hidden="1"/>
    </xf>
    <xf numFmtId="170" fontId="0" fillId="0" borderId="16" xfId="0" applyNumberFormat="1" applyFont="1" applyFill="1" applyBorder="1" applyAlignment="1" applyProtection="1">
      <alignment horizontal="center" wrapText="1"/>
      <protection locked="0"/>
    </xf>
    <xf numFmtId="170" fontId="0" fillId="8" borderId="23" xfId="44" applyNumberFormat="1" applyFont="1" applyFill="1" applyBorder="1" applyAlignment="1" applyProtection="1">
      <alignment wrapText="1"/>
      <protection hidden="1"/>
    </xf>
    <xf numFmtId="170" fontId="0" fillId="0" borderId="24" xfId="0" applyNumberFormat="1" applyFont="1" applyFill="1" applyBorder="1" applyAlignment="1" applyProtection="1">
      <alignment horizontal="center" wrapText="1"/>
      <protection locked="0"/>
    </xf>
    <xf numFmtId="170" fontId="0" fillId="0" borderId="11" xfId="44" applyNumberFormat="1" applyFont="1" applyFill="1" applyBorder="1" applyAlignment="1" applyProtection="1">
      <alignment wrapText="1"/>
      <protection locked="0"/>
    </xf>
    <xf numFmtId="170" fontId="0" fillId="0" borderId="11" xfId="0" applyNumberFormat="1" applyFont="1" applyFill="1" applyBorder="1" applyAlignment="1" applyProtection="1">
      <alignment horizontal="center" wrapText="1"/>
      <protection locked="0"/>
    </xf>
    <xf numFmtId="170" fontId="0" fillId="8" borderId="11" xfId="44" applyNumberFormat="1" applyFont="1" applyFill="1" applyBorder="1" applyAlignment="1" applyProtection="1">
      <alignment wrapText="1"/>
      <protection hidden="1"/>
    </xf>
    <xf numFmtId="170" fontId="0" fillId="0" borderId="12" xfId="44" applyNumberFormat="1" applyFont="1" applyBorder="1" applyAlignment="1" applyProtection="1">
      <alignment horizontal="right" wrapText="1"/>
      <protection locked="0"/>
    </xf>
    <xf numFmtId="170" fontId="0" fillId="0" borderId="12" xfId="44" applyNumberFormat="1" applyFont="1" applyBorder="1" applyAlignment="1" applyProtection="1">
      <alignment wrapText="1"/>
      <protection locked="0"/>
    </xf>
    <xf numFmtId="170" fontId="0" fillId="0" borderId="15" xfId="44" applyNumberFormat="1" applyFont="1" applyBorder="1" applyAlignment="1" applyProtection="1">
      <alignment horizontal="right" wrapText="1"/>
      <protection locked="0"/>
    </xf>
    <xf numFmtId="170" fontId="0" fillId="0" borderId="15" xfId="44" applyNumberFormat="1" applyFont="1" applyBorder="1" applyAlignment="1" applyProtection="1">
      <alignment wrapText="1"/>
      <protection locked="0"/>
    </xf>
    <xf numFmtId="170" fontId="0" fillId="0" borderId="10" xfId="44" applyNumberFormat="1" applyFont="1" applyBorder="1" applyAlignment="1" applyProtection="1">
      <alignment wrapText="1"/>
      <protection locked="0"/>
    </xf>
    <xf numFmtId="170" fontId="0" fillId="0" borderId="18" xfId="44" applyNumberFormat="1" applyFont="1" applyBorder="1" applyAlignment="1" applyProtection="1">
      <alignment wrapText="1"/>
      <protection locked="0"/>
    </xf>
    <xf numFmtId="170" fontId="0" fillId="10" borderId="18" xfId="44" applyNumberFormat="1" applyFont="1" applyFill="1" applyBorder="1" applyAlignment="1" applyProtection="1">
      <alignment wrapText="1"/>
      <protection hidden="1"/>
    </xf>
    <xf numFmtId="170" fontId="0" fillId="8" borderId="18" xfId="44" applyNumberFormat="1" applyFont="1" applyFill="1" applyBorder="1" applyAlignment="1" applyProtection="1">
      <alignment wrapText="1"/>
      <protection hidden="1"/>
    </xf>
    <xf numFmtId="170" fontId="0" fillId="19" borderId="12" xfId="44" applyNumberFormat="1" applyFont="1" applyFill="1" applyBorder="1" applyAlignment="1" applyProtection="1">
      <alignment wrapText="1"/>
      <protection hidden="1"/>
    </xf>
    <xf numFmtId="170" fontId="0" fillId="19" borderId="12" xfId="0" applyNumberFormat="1" applyFont="1" applyFill="1" applyBorder="1" applyAlignment="1" applyProtection="1">
      <alignment horizontal="center" wrapText="1"/>
      <protection locked="0"/>
    </xf>
    <xf numFmtId="170" fontId="19" fillId="19" borderId="12" xfId="44" applyNumberFormat="1" applyFont="1" applyFill="1" applyBorder="1" applyAlignment="1" applyProtection="1">
      <alignment wrapText="1"/>
      <protection hidden="1"/>
    </xf>
    <xf numFmtId="0" fontId="37" fillId="33" borderId="25" xfId="0" applyFont="1" applyFill="1" applyBorder="1" applyAlignment="1" applyProtection="1">
      <alignment vertical="center" wrapText="1"/>
      <protection/>
    </xf>
    <xf numFmtId="0" fontId="37" fillId="33" borderId="26" xfId="0" applyFont="1" applyFill="1" applyBorder="1" applyAlignment="1" applyProtection="1">
      <alignment vertical="center" wrapText="1"/>
      <protection/>
    </xf>
    <xf numFmtId="0" fontId="35" fillId="34" borderId="10" xfId="0" applyFont="1" applyFill="1" applyBorder="1" applyAlignment="1" applyProtection="1">
      <alignment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28575</xdr:rowOff>
    </xdr:from>
    <xdr:to>
      <xdr:col>1</xdr:col>
      <xdr:colOff>95250</xdr:colOff>
      <xdr:row>0</xdr:row>
      <xdr:rowOff>371475</xdr:rowOff>
    </xdr:to>
    <xdr:pic>
      <xdr:nvPicPr>
        <xdr:cNvPr id="1" name="Picture 1" descr="BA_logo_yellow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8575"/>
          <a:ext cx="17907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tabSelected="1" zoomScale="90" zoomScaleNormal="90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J2" sqref="J1:J16384"/>
    </sheetView>
  </sheetViews>
  <sheetFormatPr defaultColWidth="0" defaultRowHeight="15" zeroHeight="1"/>
  <cols>
    <col min="1" max="1" width="26.421875" style="1" customWidth="1"/>
    <col min="2" max="2" width="22.7109375" style="1" customWidth="1"/>
    <col min="3" max="9" width="10.7109375" style="1" customWidth="1"/>
    <col min="10" max="10" width="49.00390625" style="22" customWidth="1"/>
    <col min="11" max="16384" width="0" style="1" hidden="1" customWidth="1"/>
  </cols>
  <sheetData>
    <row r="1" spans="1:10" s="27" customFormat="1" ht="30" customHeight="1">
      <c r="A1" s="94" t="s">
        <v>68</v>
      </c>
      <c r="B1" s="94"/>
      <c r="C1" s="94"/>
      <c r="D1" s="94"/>
      <c r="E1" s="94"/>
      <c r="F1" s="94"/>
      <c r="G1" s="94"/>
      <c r="H1" s="94"/>
      <c r="I1" s="94"/>
      <c r="J1" s="95"/>
    </row>
    <row r="2" spans="1:10" s="9" customFormat="1" ht="30.75" thickBot="1">
      <c r="A2" s="39" t="s">
        <v>38</v>
      </c>
      <c r="B2" s="39" t="s">
        <v>65</v>
      </c>
      <c r="C2" s="39" t="s">
        <v>39</v>
      </c>
      <c r="D2" s="39" t="s">
        <v>40</v>
      </c>
      <c r="E2" s="40" t="s">
        <v>41</v>
      </c>
      <c r="F2" s="40" t="s">
        <v>66</v>
      </c>
      <c r="G2" s="40" t="s">
        <v>42</v>
      </c>
      <c r="H2" s="52" t="s">
        <v>69</v>
      </c>
      <c r="I2" s="52" t="s">
        <v>70</v>
      </c>
      <c r="J2" s="40" t="s">
        <v>43</v>
      </c>
    </row>
    <row r="3" spans="1:10" s="2" customFormat="1" ht="15.75" thickTop="1">
      <c r="A3" s="7" t="s">
        <v>44</v>
      </c>
      <c r="B3" s="11" t="s">
        <v>2</v>
      </c>
      <c r="C3" s="55">
        <v>1400</v>
      </c>
      <c r="D3" s="55">
        <v>8875</v>
      </c>
      <c r="E3" s="56">
        <f>SUM(C3:D3)</f>
        <v>10275</v>
      </c>
      <c r="F3" s="57" t="s">
        <v>63</v>
      </c>
      <c r="G3" s="58">
        <f>IF(F3="Yes",E3,0)</f>
        <v>10275</v>
      </c>
      <c r="H3" s="58">
        <f>IF(F3="Yes",C3,0)</f>
        <v>1400</v>
      </c>
      <c r="I3" s="58">
        <f>IF(F3="Yes",D3,0)</f>
        <v>8875</v>
      </c>
      <c r="J3" s="11" t="s">
        <v>4</v>
      </c>
    </row>
    <row r="4" spans="1:10" s="2" customFormat="1" ht="15.75" thickBot="1">
      <c r="A4" s="43"/>
      <c r="B4" s="14" t="s">
        <v>15</v>
      </c>
      <c r="C4" s="59">
        <v>1050</v>
      </c>
      <c r="D4" s="59">
        <v>6950</v>
      </c>
      <c r="E4" s="60">
        <f>SUM(C4:D4)</f>
        <v>8000</v>
      </c>
      <c r="F4" s="61" t="s">
        <v>64</v>
      </c>
      <c r="G4" s="62">
        <f>IF(F4="yes",E4,0)</f>
        <v>0</v>
      </c>
      <c r="H4" s="58">
        <f>IF(F4="Yes",C4,0)</f>
        <v>0</v>
      </c>
      <c r="I4" s="58">
        <f>IF(F4="Yes",D4,0)</f>
        <v>0</v>
      </c>
      <c r="J4" s="14" t="s">
        <v>3</v>
      </c>
    </row>
    <row r="5" spans="1:13" s="15" customFormat="1" ht="15" customHeight="1" thickBot="1">
      <c r="A5" s="14"/>
      <c r="B5" s="44" t="s">
        <v>67</v>
      </c>
      <c r="C5" s="63"/>
      <c r="D5" s="63"/>
      <c r="E5" s="64"/>
      <c r="F5" s="65"/>
      <c r="G5" s="64">
        <f>SUM(G3:G4)</f>
        <v>10275</v>
      </c>
      <c r="H5" s="64">
        <f>SUM(H3:H4)</f>
        <v>1400</v>
      </c>
      <c r="I5" s="64">
        <f>SUM(I3:I4)</f>
        <v>8875</v>
      </c>
      <c r="J5" s="14"/>
      <c r="M5" s="15" t="s">
        <v>35</v>
      </c>
    </row>
    <row r="6" spans="1:13" s="2" customFormat="1" ht="18" customHeight="1">
      <c r="A6" s="7" t="s">
        <v>45</v>
      </c>
      <c r="B6" s="11"/>
      <c r="C6" s="66"/>
      <c r="D6" s="66"/>
      <c r="E6" s="67">
        <f>SUM(C6:D6)</f>
        <v>0</v>
      </c>
      <c r="F6" s="57"/>
      <c r="G6" s="58"/>
      <c r="H6" s="58">
        <f>IF(F6="Yes",C6,0)</f>
        <v>0</v>
      </c>
      <c r="I6" s="58">
        <f>IF(F6="Yes",D6,0)</f>
        <v>0</v>
      </c>
      <c r="J6" s="11"/>
      <c r="M6" s="2" t="s">
        <v>34</v>
      </c>
    </row>
    <row r="7" spans="1:10" s="2" customFormat="1" ht="27.75" customHeight="1">
      <c r="A7" s="4" t="s">
        <v>46</v>
      </c>
      <c r="B7" s="4" t="s">
        <v>2</v>
      </c>
      <c r="C7" s="68" t="s">
        <v>5</v>
      </c>
      <c r="D7" s="66">
        <v>1575</v>
      </c>
      <c r="E7" s="67">
        <f>SUM(C7:D7)</f>
        <v>1575</v>
      </c>
      <c r="F7" s="69" t="s">
        <v>63</v>
      </c>
      <c r="G7" s="70">
        <f>IF(F7="yes",E7,0)</f>
        <v>1575</v>
      </c>
      <c r="H7" s="58" t="str">
        <f>IF(F7="Yes",C7,0)</f>
        <v>NA</v>
      </c>
      <c r="I7" s="58">
        <f>IF(F7="Yes",D7,0)</f>
        <v>1575</v>
      </c>
      <c r="J7" s="4" t="s">
        <v>17</v>
      </c>
    </row>
    <row r="8" spans="1:10" s="2" customFormat="1" ht="30.75" customHeight="1">
      <c r="A8" s="4"/>
      <c r="B8" s="4" t="s">
        <v>15</v>
      </c>
      <c r="C8" s="68" t="s">
        <v>5</v>
      </c>
      <c r="D8" s="66">
        <v>1150</v>
      </c>
      <c r="E8" s="67">
        <f>SUM(C8:D8)</f>
        <v>1150</v>
      </c>
      <c r="F8" s="69" t="s">
        <v>64</v>
      </c>
      <c r="G8" s="70">
        <f>IF(F8="yes",E8,0)</f>
        <v>0</v>
      </c>
      <c r="H8" s="58">
        <f>IF(F8="Yes",C8,0)</f>
        <v>0</v>
      </c>
      <c r="I8" s="58">
        <f>IF(F8="Yes",D8,0)</f>
        <v>0</v>
      </c>
      <c r="J8" s="4" t="s">
        <v>20</v>
      </c>
    </row>
    <row r="9" spans="1:10" s="2" customFormat="1" ht="15">
      <c r="A9" s="4" t="s">
        <v>47</v>
      </c>
      <c r="B9" s="4" t="s">
        <v>2</v>
      </c>
      <c r="C9" s="68" t="s">
        <v>5</v>
      </c>
      <c r="D9" s="66">
        <v>325</v>
      </c>
      <c r="E9" s="67">
        <f>SUM(C9:D9)</f>
        <v>325</v>
      </c>
      <c r="F9" s="69" t="s">
        <v>63</v>
      </c>
      <c r="G9" s="70">
        <f>IF(F9="yes",E9,0)</f>
        <v>325</v>
      </c>
      <c r="H9" s="58" t="str">
        <f>IF(F9="Yes",C9,0)</f>
        <v>NA</v>
      </c>
      <c r="I9" s="58">
        <f>IF(F9="Yes",D9,0)</f>
        <v>325</v>
      </c>
      <c r="J9" s="4" t="s">
        <v>7</v>
      </c>
    </row>
    <row r="10" spans="1:10" s="2" customFormat="1" ht="15.75" thickBot="1">
      <c r="A10" s="45"/>
      <c r="B10" s="14" t="s">
        <v>15</v>
      </c>
      <c r="C10" s="71" t="s">
        <v>5</v>
      </c>
      <c r="D10" s="59">
        <v>140</v>
      </c>
      <c r="E10" s="60">
        <f>SUM(C10:D10)</f>
        <v>140</v>
      </c>
      <c r="F10" s="61" t="s">
        <v>64</v>
      </c>
      <c r="G10" s="62">
        <f>IF(F10="yes",E10,0)</f>
        <v>0</v>
      </c>
      <c r="H10" s="58">
        <f>IF(F10="Yes",C10,0)</f>
        <v>0</v>
      </c>
      <c r="I10" s="58">
        <f>IF(F10="Yes",D10,0)</f>
        <v>0</v>
      </c>
      <c r="J10" s="14" t="s">
        <v>6</v>
      </c>
    </row>
    <row r="11" spans="1:10" s="8" customFormat="1" ht="15.75" thickBot="1">
      <c r="A11" s="14"/>
      <c r="B11" s="44" t="s">
        <v>67</v>
      </c>
      <c r="C11" s="63"/>
      <c r="D11" s="63"/>
      <c r="E11" s="64"/>
      <c r="F11" s="65"/>
      <c r="G11" s="64">
        <f>SUM(G7:G10)</f>
        <v>1900</v>
      </c>
      <c r="H11" s="64">
        <f>SUM(H7:H10)</f>
        <v>0</v>
      </c>
      <c r="I11" s="64">
        <f>SUM(I7:I10)</f>
        <v>1900</v>
      </c>
      <c r="J11" s="14"/>
    </row>
    <row r="12" spans="1:10" s="2" customFormat="1" ht="14.25" customHeight="1" thickBot="1">
      <c r="A12" s="7" t="s">
        <v>48</v>
      </c>
      <c r="B12" s="17" t="s">
        <v>0</v>
      </c>
      <c r="C12" s="66"/>
      <c r="D12" s="66"/>
      <c r="E12" s="67">
        <f>SUM(C12:D12)</f>
        <v>0</v>
      </c>
      <c r="F12" s="57"/>
      <c r="G12" s="62">
        <f>IF(F12="yes",E12,0)</f>
        <v>0</v>
      </c>
      <c r="H12" s="58">
        <f>IF(F12="Yes",C12,0)</f>
        <v>0</v>
      </c>
      <c r="I12" s="58">
        <f>IF(F12="Yes",D12,0)</f>
        <v>0</v>
      </c>
      <c r="J12" s="11"/>
    </row>
    <row r="13" spans="1:10" s="2" customFormat="1" ht="14.25" customHeight="1">
      <c r="A13" s="3"/>
      <c r="B13" s="5" t="s">
        <v>2</v>
      </c>
      <c r="C13" s="68" t="s">
        <v>5</v>
      </c>
      <c r="D13" s="66">
        <v>96</v>
      </c>
      <c r="E13" s="67">
        <f>SUM(C13:D13)</f>
        <v>96</v>
      </c>
      <c r="F13" s="69" t="s">
        <v>63</v>
      </c>
      <c r="G13" s="70">
        <f>IF(F13="yes",E13,0)</f>
        <v>96</v>
      </c>
      <c r="H13" s="58" t="str">
        <f>IF(F13="Yes",C13,0)</f>
        <v>NA</v>
      </c>
      <c r="I13" s="58">
        <f>IF(F13="Yes",D13,0)</f>
        <v>96</v>
      </c>
      <c r="J13" s="4" t="s">
        <v>18</v>
      </c>
    </row>
    <row r="14" spans="1:10" s="2" customFormat="1" ht="14.25" customHeight="1" thickBot="1">
      <c r="A14" s="46"/>
      <c r="B14" s="18" t="s">
        <v>15</v>
      </c>
      <c r="C14" s="71" t="s">
        <v>5</v>
      </c>
      <c r="D14" s="59">
        <v>33</v>
      </c>
      <c r="E14" s="60">
        <f>SUM(C14:D14)</f>
        <v>33</v>
      </c>
      <c r="F14" s="61" t="s">
        <v>64</v>
      </c>
      <c r="G14" s="62">
        <f>IF(F14="yes",E14,0)</f>
        <v>0</v>
      </c>
      <c r="H14" s="58">
        <f>IF(F14="Yes",C14,0)</f>
        <v>0</v>
      </c>
      <c r="I14" s="58">
        <f>IF(F14="Yes",D14,0)</f>
        <v>0</v>
      </c>
      <c r="J14" s="14" t="s">
        <v>19</v>
      </c>
    </row>
    <row r="15" spans="1:10" s="8" customFormat="1" ht="14.25" customHeight="1" thickBot="1">
      <c r="A15" s="12"/>
      <c r="B15" s="44" t="s">
        <v>67</v>
      </c>
      <c r="C15" s="63"/>
      <c r="D15" s="63"/>
      <c r="E15" s="64"/>
      <c r="F15" s="65"/>
      <c r="G15" s="64">
        <f>SUM(G12:G14)</f>
        <v>96</v>
      </c>
      <c r="H15" s="64">
        <f>SUM(H12:H14)</f>
        <v>0</v>
      </c>
      <c r="I15" s="64">
        <f>SUM(I12:I14)</f>
        <v>96</v>
      </c>
      <c r="J15" s="14"/>
    </row>
    <row r="16" spans="1:10" s="2" customFormat="1" ht="14.25" customHeight="1">
      <c r="A16" s="10" t="s">
        <v>49</v>
      </c>
      <c r="B16" s="17"/>
      <c r="C16" s="66"/>
      <c r="D16" s="66"/>
      <c r="E16" s="67">
        <f aca="true" t="shared" si="0" ref="E16:E24">SUM(C16:D16)</f>
        <v>0</v>
      </c>
      <c r="F16" s="57"/>
      <c r="G16" s="70">
        <f aca="true" t="shared" si="1" ref="G16:G24">IF(F16="yes",E16,0)</f>
        <v>0</v>
      </c>
      <c r="H16" s="58">
        <f aca="true" t="shared" si="2" ref="H16:H24">IF(F16="Yes",C16,0)</f>
        <v>0</v>
      </c>
      <c r="I16" s="58">
        <f aca="true" t="shared" si="3" ref="I16:I24">IF(F16="Yes",D16,0)</f>
        <v>0</v>
      </c>
      <c r="J16" s="11"/>
    </row>
    <row r="17" spans="1:10" s="2" customFormat="1" ht="15">
      <c r="A17" s="5" t="s">
        <v>50</v>
      </c>
      <c r="B17" s="4" t="s">
        <v>2</v>
      </c>
      <c r="C17" s="66">
        <v>350</v>
      </c>
      <c r="D17" s="66">
        <v>2500</v>
      </c>
      <c r="E17" s="67">
        <f t="shared" si="0"/>
        <v>2850</v>
      </c>
      <c r="F17" s="69" t="s">
        <v>64</v>
      </c>
      <c r="G17" s="70">
        <f t="shared" si="1"/>
        <v>0</v>
      </c>
      <c r="H17" s="58">
        <f t="shared" si="2"/>
        <v>0</v>
      </c>
      <c r="I17" s="58">
        <f t="shared" si="3"/>
        <v>0</v>
      </c>
      <c r="J17" s="4" t="s">
        <v>25</v>
      </c>
    </row>
    <row r="18" spans="1:10" s="6" customFormat="1" ht="15">
      <c r="A18" s="16"/>
      <c r="B18" s="4" t="s">
        <v>8</v>
      </c>
      <c r="C18" s="66">
        <v>275</v>
      </c>
      <c r="D18" s="66">
        <v>2200</v>
      </c>
      <c r="E18" s="67">
        <f t="shared" si="0"/>
        <v>2475</v>
      </c>
      <c r="F18" s="69" t="s">
        <v>63</v>
      </c>
      <c r="G18" s="70">
        <f t="shared" si="1"/>
        <v>2475</v>
      </c>
      <c r="H18" s="58">
        <f t="shared" si="2"/>
        <v>275</v>
      </c>
      <c r="I18" s="58">
        <f t="shared" si="3"/>
        <v>2200</v>
      </c>
      <c r="J18" s="4" t="s">
        <v>25</v>
      </c>
    </row>
    <row r="19" spans="1:10" s="2" customFormat="1" ht="15">
      <c r="A19" s="5" t="s">
        <v>51</v>
      </c>
      <c r="B19" s="4" t="s">
        <v>9</v>
      </c>
      <c r="C19" s="66">
        <v>125</v>
      </c>
      <c r="D19" s="66">
        <v>1400</v>
      </c>
      <c r="E19" s="67">
        <f t="shared" si="0"/>
        <v>1525</v>
      </c>
      <c r="F19" s="69" t="s">
        <v>63</v>
      </c>
      <c r="G19" s="70">
        <f t="shared" si="1"/>
        <v>1525</v>
      </c>
      <c r="H19" s="58">
        <f t="shared" si="2"/>
        <v>125</v>
      </c>
      <c r="I19" s="58">
        <f t="shared" si="3"/>
        <v>1400</v>
      </c>
      <c r="J19" s="4" t="s">
        <v>26</v>
      </c>
    </row>
    <row r="20" spans="1:10" s="2" customFormat="1" ht="15">
      <c r="A20" s="5"/>
      <c r="B20" s="4" t="s">
        <v>8</v>
      </c>
      <c r="C20" s="66">
        <v>150</v>
      </c>
      <c r="D20" s="66">
        <v>1575</v>
      </c>
      <c r="E20" s="67">
        <f t="shared" si="0"/>
        <v>1725</v>
      </c>
      <c r="F20" s="69" t="s">
        <v>64</v>
      </c>
      <c r="G20" s="70">
        <f t="shared" si="1"/>
        <v>0</v>
      </c>
      <c r="H20" s="58">
        <f t="shared" si="2"/>
        <v>0</v>
      </c>
      <c r="I20" s="58">
        <f t="shared" si="3"/>
        <v>0</v>
      </c>
      <c r="J20" s="4" t="s">
        <v>26</v>
      </c>
    </row>
    <row r="21" spans="1:10" s="2" customFormat="1" ht="15">
      <c r="A21" s="5" t="s">
        <v>52</v>
      </c>
      <c r="B21" s="4" t="s">
        <v>2</v>
      </c>
      <c r="C21" s="68" t="s">
        <v>5</v>
      </c>
      <c r="D21" s="66">
        <v>1160</v>
      </c>
      <c r="E21" s="67">
        <f t="shared" si="0"/>
        <v>1160</v>
      </c>
      <c r="F21" s="69" t="s">
        <v>64</v>
      </c>
      <c r="G21" s="70">
        <f t="shared" si="1"/>
        <v>0</v>
      </c>
      <c r="H21" s="58">
        <f t="shared" si="2"/>
        <v>0</v>
      </c>
      <c r="I21" s="58">
        <f t="shared" si="3"/>
        <v>0</v>
      </c>
      <c r="J21" s="4" t="s">
        <v>22</v>
      </c>
    </row>
    <row r="22" spans="1:10" s="2" customFormat="1" ht="15">
      <c r="A22" s="5"/>
      <c r="B22" s="4" t="s">
        <v>8</v>
      </c>
      <c r="C22" s="68" t="s">
        <v>5</v>
      </c>
      <c r="D22" s="66">
        <v>950</v>
      </c>
      <c r="E22" s="67">
        <f t="shared" si="0"/>
        <v>950</v>
      </c>
      <c r="F22" s="69" t="s">
        <v>63</v>
      </c>
      <c r="G22" s="70">
        <f t="shared" si="1"/>
        <v>950</v>
      </c>
      <c r="H22" s="58" t="str">
        <f t="shared" si="2"/>
        <v>NA</v>
      </c>
      <c r="I22" s="58">
        <f t="shared" si="3"/>
        <v>950</v>
      </c>
      <c r="J22" s="4" t="s">
        <v>10</v>
      </c>
    </row>
    <row r="23" spans="1:10" s="2" customFormat="1" ht="15">
      <c r="A23" s="5" t="s">
        <v>53</v>
      </c>
      <c r="B23" s="4" t="s">
        <v>2</v>
      </c>
      <c r="C23" s="66">
        <v>0</v>
      </c>
      <c r="D23" s="66">
        <v>1025</v>
      </c>
      <c r="E23" s="67">
        <f t="shared" si="0"/>
        <v>1025</v>
      </c>
      <c r="F23" s="69" t="s">
        <v>64</v>
      </c>
      <c r="G23" s="70">
        <f t="shared" si="1"/>
        <v>0</v>
      </c>
      <c r="H23" s="58">
        <f t="shared" si="2"/>
        <v>0</v>
      </c>
      <c r="I23" s="58">
        <f t="shared" si="3"/>
        <v>0</v>
      </c>
      <c r="J23" s="4" t="s">
        <v>23</v>
      </c>
    </row>
    <row r="24" spans="1:10" s="2" customFormat="1" ht="15.75" thickBot="1">
      <c r="A24" s="47"/>
      <c r="B24" s="14" t="s">
        <v>8</v>
      </c>
      <c r="C24" s="71" t="s">
        <v>5</v>
      </c>
      <c r="D24" s="59">
        <v>930</v>
      </c>
      <c r="E24" s="60">
        <f t="shared" si="0"/>
        <v>930</v>
      </c>
      <c r="F24" s="61" t="s">
        <v>63</v>
      </c>
      <c r="G24" s="62">
        <f t="shared" si="1"/>
        <v>930</v>
      </c>
      <c r="H24" s="58" t="str">
        <f t="shared" si="2"/>
        <v>NA</v>
      </c>
      <c r="I24" s="58">
        <f t="shared" si="3"/>
        <v>930</v>
      </c>
      <c r="J24" s="14" t="s">
        <v>23</v>
      </c>
    </row>
    <row r="25" spans="1:10" s="8" customFormat="1" ht="15.75" thickBot="1">
      <c r="A25" s="18" t="s">
        <v>0</v>
      </c>
      <c r="B25" s="44" t="s">
        <v>67</v>
      </c>
      <c r="C25" s="63"/>
      <c r="D25" s="63"/>
      <c r="E25" s="64"/>
      <c r="F25" s="65"/>
      <c r="G25" s="64">
        <f>SUM(G16:G24)</f>
        <v>5880</v>
      </c>
      <c r="H25" s="64">
        <f>SUM(H16:H24)</f>
        <v>400</v>
      </c>
      <c r="I25" s="64">
        <f>SUM(I16:I24)</f>
        <v>5480</v>
      </c>
      <c r="J25" s="14"/>
    </row>
    <row r="26" spans="1:10" s="2" customFormat="1" ht="14.25" customHeight="1">
      <c r="A26" s="10" t="s">
        <v>54</v>
      </c>
      <c r="B26" s="11" t="s">
        <v>0</v>
      </c>
      <c r="C26" s="72"/>
      <c r="D26" s="72"/>
      <c r="E26" s="56"/>
      <c r="F26" s="57"/>
      <c r="G26" s="70">
        <f>IF(F26="yes",E26,0)</f>
        <v>0</v>
      </c>
      <c r="H26" s="58">
        <f>IF(F26="Yes",C26,0)</f>
        <v>0</v>
      </c>
      <c r="I26" s="58">
        <f>IF(F26="Yes",D26,0)</f>
        <v>0</v>
      </c>
      <c r="J26" s="13"/>
    </row>
    <row r="27" spans="1:10" s="2" customFormat="1" ht="15">
      <c r="A27" s="5" t="s">
        <v>55</v>
      </c>
      <c r="B27" s="4" t="s">
        <v>11</v>
      </c>
      <c r="C27" s="66">
        <v>550</v>
      </c>
      <c r="D27" s="66">
        <v>835</v>
      </c>
      <c r="E27" s="67">
        <f>SUM(C27:D27)</f>
        <v>1385</v>
      </c>
      <c r="F27" s="69" t="s">
        <v>64</v>
      </c>
      <c r="G27" s="70">
        <f>IF(F27="yes",E27,0)</f>
        <v>0</v>
      </c>
      <c r="H27" s="58">
        <f>IF(F27="Yes",C27,0)</f>
        <v>0</v>
      </c>
      <c r="I27" s="58">
        <f>IF(F27="Yes",D27,0)</f>
        <v>0</v>
      </c>
      <c r="J27" s="4" t="s">
        <v>27</v>
      </c>
    </row>
    <row r="28" spans="1:10" s="2" customFormat="1" ht="15">
      <c r="A28" s="5"/>
      <c r="B28" s="4" t="s">
        <v>12</v>
      </c>
      <c r="C28" s="66">
        <v>475</v>
      </c>
      <c r="D28" s="66">
        <v>675</v>
      </c>
      <c r="E28" s="67">
        <f>SUM(C28:D28)</f>
        <v>1150</v>
      </c>
      <c r="F28" s="69" t="s">
        <v>63</v>
      </c>
      <c r="G28" s="70">
        <f>IF(F28="yes",E28,0)</f>
        <v>1150</v>
      </c>
      <c r="H28" s="58">
        <f>IF(F28="Yes",C28,0)</f>
        <v>475</v>
      </c>
      <c r="I28" s="58">
        <f>IF(F28="Yes",D28,0)</f>
        <v>675</v>
      </c>
      <c r="J28" s="4" t="s">
        <v>28</v>
      </c>
    </row>
    <row r="29" spans="1:10" s="2" customFormat="1" ht="15">
      <c r="A29" s="5" t="s">
        <v>56</v>
      </c>
      <c r="B29" s="4" t="s">
        <v>11</v>
      </c>
      <c r="C29" s="66">
        <v>700</v>
      </c>
      <c r="D29" s="66">
        <v>725</v>
      </c>
      <c r="E29" s="67">
        <f>SUM(C29:D29)</f>
        <v>1425</v>
      </c>
      <c r="F29" s="69" t="s">
        <v>64</v>
      </c>
      <c r="G29" s="70">
        <f>IF(F29="yes",E29,0)</f>
        <v>0</v>
      </c>
      <c r="H29" s="58">
        <f>IF(F29="Yes",C29,0)</f>
        <v>0</v>
      </c>
      <c r="I29" s="58">
        <f>IF(F29="Yes",D29,0)</f>
        <v>0</v>
      </c>
      <c r="J29" s="4" t="s">
        <v>13</v>
      </c>
    </row>
    <row r="30" spans="1:10" s="2" customFormat="1" ht="15.75" thickBot="1">
      <c r="A30" s="26"/>
      <c r="B30" s="37" t="s">
        <v>37</v>
      </c>
      <c r="C30" s="73">
        <v>725</v>
      </c>
      <c r="D30" s="73">
        <v>680</v>
      </c>
      <c r="E30" s="67">
        <f>SUM(C30:D30)</f>
        <v>1405</v>
      </c>
      <c r="F30" s="74" t="s">
        <v>63</v>
      </c>
      <c r="G30" s="70">
        <f>IF(F30="yes",E30,0)</f>
        <v>1405</v>
      </c>
      <c r="H30" s="58">
        <f>IF(F30="Yes",C30,0)</f>
        <v>725</v>
      </c>
      <c r="I30" s="58">
        <f>IF(F30="Yes",D30,0)</f>
        <v>680</v>
      </c>
      <c r="J30" s="29"/>
    </row>
    <row r="31" spans="1:10" s="8" customFormat="1" ht="15.75" thickBot="1">
      <c r="A31" s="31"/>
      <c r="B31" s="44" t="s">
        <v>67</v>
      </c>
      <c r="C31" s="63"/>
      <c r="D31" s="63"/>
      <c r="E31" s="64"/>
      <c r="F31" s="65"/>
      <c r="G31" s="64">
        <f>SUM(G26:G30)</f>
        <v>2555</v>
      </c>
      <c r="H31" s="64">
        <f>SUM(H26:H30)</f>
        <v>1200</v>
      </c>
      <c r="I31" s="64">
        <f>SUM(I26:I30)</f>
        <v>1355</v>
      </c>
      <c r="J31" s="32"/>
    </row>
    <row r="32" spans="1:10" s="34" customFormat="1" ht="15" customHeight="1" thickBot="1">
      <c r="A32" s="33" t="s">
        <v>57</v>
      </c>
      <c r="B32" s="19" t="s">
        <v>0</v>
      </c>
      <c r="C32" s="75">
        <v>250</v>
      </c>
      <c r="D32" s="75">
        <v>225</v>
      </c>
      <c r="E32" s="76">
        <f>SUM(C32:D32)</f>
        <v>475</v>
      </c>
      <c r="F32" s="77" t="s">
        <v>63</v>
      </c>
      <c r="G32" s="78">
        <f aca="true" t="shared" si="4" ref="G32:G37">IF(F32="yes",E32,0)</f>
        <v>475</v>
      </c>
      <c r="H32" s="58">
        <f>IF(F32="Yes",C32,0)</f>
        <v>250</v>
      </c>
      <c r="I32" s="58">
        <f>IF(F32="Yes",D32,0)</f>
        <v>225</v>
      </c>
      <c r="J32" s="19" t="s">
        <v>24</v>
      </c>
    </row>
    <row r="33" spans="1:10" s="48" customFormat="1" ht="15" customHeight="1" thickBot="1">
      <c r="A33" s="54"/>
      <c r="B33" s="44" t="s">
        <v>67</v>
      </c>
      <c r="C33" s="63"/>
      <c r="D33" s="63"/>
      <c r="E33" s="64"/>
      <c r="F33" s="65"/>
      <c r="G33" s="64">
        <f>SUM(G32)</f>
        <v>475</v>
      </c>
      <c r="H33" s="64">
        <f>SUM(H32)</f>
        <v>250</v>
      </c>
      <c r="I33" s="64">
        <f>SUM(I32)</f>
        <v>225</v>
      </c>
      <c r="J33" s="32"/>
    </row>
    <row r="34" spans="1:10" s="30" customFormat="1" ht="14.25" customHeight="1">
      <c r="A34" s="28" t="s">
        <v>58</v>
      </c>
      <c r="B34" s="38" t="s">
        <v>5</v>
      </c>
      <c r="C34" s="55" t="s">
        <v>0</v>
      </c>
      <c r="D34" s="55" t="s">
        <v>0</v>
      </c>
      <c r="E34" s="67">
        <f>SUM(C34:D34)</f>
        <v>0</v>
      </c>
      <c r="F34" s="79"/>
      <c r="G34" s="58">
        <f>IF(F34="yes",E34,0)</f>
        <v>0</v>
      </c>
      <c r="H34" s="58">
        <f>IF(F34="Yes",C34,0)</f>
        <v>0</v>
      </c>
      <c r="I34" s="58">
        <f>IF(F34="Yes",D34,0)</f>
        <v>0</v>
      </c>
      <c r="J34" s="36" t="s">
        <v>0</v>
      </c>
    </row>
    <row r="35" spans="1:10" s="2" customFormat="1" ht="15.75" thickBot="1">
      <c r="A35" s="54"/>
      <c r="B35" s="44" t="s">
        <v>67</v>
      </c>
      <c r="C35" s="63"/>
      <c r="D35" s="63"/>
      <c r="E35" s="64"/>
      <c r="F35" s="65"/>
      <c r="G35" s="64">
        <f>SUM(G34)</f>
        <v>0</v>
      </c>
      <c r="H35" s="64">
        <f>SUM(H34)</f>
        <v>0</v>
      </c>
      <c r="I35" s="64">
        <f>SUM(I34)</f>
        <v>0</v>
      </c>
      <c r="J35" s="32"/>
    </row>
    <row r="36" spans="1:10" s="2" customFormat="1" ht="15">
      <c r="A36" s="28" t="s">
        <v>59</v>
      </c>
      <c r="B36" s="35" t="s">
        <v>14</v>
      </c>
      <c r="C36" s="80">
        <v>650</v>
      </c>
      <c r="D36" s="80">
        <v>1275</v>
      </c>
      <c r="E36" s="67">
        <f>SUM(C36:D36)</f>
        <v>1925</v>
      </c>
      <c r="F36" s="81"/>
      <c r="G36" s="82">
        <f t="shared" si="4"/>
        <v>0</v>
      </c>
      <c r="H36" s="58">
        <f>IF(F36="Yes",C36,0)</f>
        <v>0</v>
      </c>
      <c r="I36" s="58">
        <f>IF(F36="Yes",D36,0)</f>
        <v>0</v>
      </c>
      <c r="J36" s="29"/>
    </row>
    <row r="37" spans="1:10" s="2" customFormat="1" ht="15.75" thickBot="1">
      <c r="A37" s="28"/>
      <c r="B37" s="14" t="s">
        <v>15</v>
      </c>
      <c r="C37" s="71" t="s">
        <v>5</v>
      </c>
      <c r="D37" s="59">
        <v>450</v>
      </c>
      <c r="E37" s="60">
        <f>SUM(C37:D37)</f>
        <v>450</v>
      </c>
      <c r="F37" s="61" t="s">
        <v>63</v>
      </c>
      <c r="G37" s="62">
        <f t="shared" si="4"/>
        <v>450</v>
      </c>
      <c r="H37" s="58" t="str">
        <f>IF(F37="Yes",C37,0)</f>
        <v>NA</v>
      </c>
      <c r="I37" s="58">
        <f>IF(F37="Yes",D37,0)</f>
        <v>450</v>
      </c>
      <c r="J37" s="14" t="s">
        <v>24</v>
      </c>
    </row>
    <row r="38" spans="1:10" s="8" customFormat="1" ht="15.75" thickBot="1">
      <c r="A38" s="18"/>
      <c r="B38" s="44" t="s">
        <v>67</v>
      </c>
      <c r="C38" s="63"/>
      <c r="D38" s="63"/>
      <c r="E38" s="64"/>
      <c r="F38" s="65"/>
      <c r="G38" s="64">
        <f>SUM(G36:G37)</f>
        <v>450</v>
      </c>
      <c r="H38" s="64">
        <f>SUM(H36:H37)</f>
        <v>0</v>
      </c>
      <c r="I38" s="64">
        <f>SUM(I36:I37)</f>
        <v>450</v>
      </c>
      <c r="J38" s="32"/>
    </row>
    <row r="39" spans="1:10" s="23" customFormat="1" ht="15">
      <c r="A39" s="10" t="s">
        <v>60</v>
      </c>
      <c r="B39" s="17" t="s">
        <v>14</v>
      </c>
      <c r="C39" s="83" t="s">
        <v>5</v>
      </c>
      <c r="D39" s="84">
        <v>350</v>
      </c>
      <c r="E39" s="56">
        <f>SUM(C39:D39)</f>
        <v>350</v>
      </c>
      <c r="F39" s="57" t="s">
        <v>64</v>
      </c>
      <c r="G39" s="58">
        <f>IF(F39="yes",E39,0)</f>
        <v>0</v>
      </c>
      <c r="H39" s="58">
        <f>IF(F39="Yes",C39,0)</f>
        <v>0</v>
      </c>
      <c r="I39" s="58">
        <f>IF(F39="Yes",D39,0)</f>
        <v>0</v>
      </c>
      <c r="J39" s="20" t="s">
        <v>29</v>
      </c>
    </row>
    <row r="40" spans="1:10" s="23" customFormat="1" ht="15.75" thickBot="1">
      <c r="A40" s="28"/>
      <c r="B40" s="18" t="s">
        <v>15</v>
      </c>
      <c r="C40" s="85" t="s">
        <v>5</v>
      </c>
      <c r="D40" s="86">
        <v>275</v>
      </c>
      <c r="E40" s="60">
        <f>SUM(C40:D40)</f>
        <v>275</v>
      </c>
      <c r="F40" s="61" t="s">
        <v>63</v>
      </c>
      <c r="G40" s="62">
        <f>IF(F40="yes",E40,0)</f>
        <v>275</v>
      </c>
      <c r="H40" s="58" t="str">
        <f>IF(F40="Yes",C40,0)</f>
        <v>NA</v>
      </c>
      <c r="I40" s="58">
        <f>IF(F40="Yes",D40,0)</f>
        <v>275</v>
      </c>
      <c r="J40" s="21" t="s">
        <v>30</v>
      </c>
    </row>
    <row r="41" spans="1:10" s="24" customFormat="1" ht="15.75" thickBot="1">
      <c r="A41" s="15"/>
      <c r="B41" s="44" t="s">
        <v>67</v>
      </c>
      <c r="C41" s="63"/>
      <c r="D41" s="63"/>
      <c r="E41" s="64"/>
      <c r="F41" s="65"/>
      <c r="G41" s="64">
        <f>SUM(G39:G40)</f>
        <v>275</v>
      </c>
      <c r="H41" s="64">
        <f>SUM(H39:H40)</f>
        <v>0</v>
      </c>
      <c r="I41" s="64">
        <f>SUM(I39:I40)</f>
        <v>275</v>
      </c>
      <c r="J41" s="32"/>
    </row>
    <row r="42" spans="1:10" s="23" customFormat="1" ht="15">
      <c r="A42" s="10" t="s">
        <v>61</v>
      </c>
      <c r="B42" s="17" t="s">
        <v>2</v>
      </c>
      <c r="C42" s="84"/>
      <c r="D42" s="84">
        <v>380</v>
      </c>
      <c r="E42" s="56">
        <f>SUM(C42:D42)</f>
        <v>380</v>
      </c>
      <c r="F42" s="57" t="s">
        <v>64</v>
      </c>
      <c r="G42" s="58">
        <f>IF(F42="yes",E42,0)</f>
        <v>0</v>
      </c>
      <c r="H42" s="58">
        <f>IF(F42="Yes",C42,0)</f>
        <v>0</v>
      </c>
      <c r="I42" s="58">
        <f>IF(F42="Yes",D42,0)</f>
        <v>0</v>
      </c>
      <c r="J42" s="20" t="s">
        <v>31</v>
      </c>
    </row>
    <row r="43" spans="1:10" s="23" customFormat="1" ht="15.75" thickBot="1">
      <c r="A43" s="28"/>
      <c r="B43" s="18" t="s">
        <v>15</v>
      </c>
      <c r="C43" s="86"/>
      <c r="D43" s="86">
        <v>225</v>
      </c>
      <c r="E43" s="60">
        <f>SUM(C43:D43)</f>
        <v>225</v>
      </c>
      <c r="F43" s="61" t="s">
        <v>63</v>
      </c>
      <c r="G43" s="62">
        <f>IF(F43="yes",E43,0)</f>
        <v>225</v>
      </c>
      <c r="H43" s="58">
        <f>IF(F43="Yes",C43,0)</f>
        <v>0</v>
      </c>
      <c r="I43" s="58">
        <f>IF(F43="Yes",D43,0)</f>
        <v>225</v>
      </c>
      <c r="J43" s="21" t="s">
        <v>31</v>
      </c>
    </row>
    <row r="44" spans="1:10" s="24" customFormat="1" ht="15.75" thickBot="1">
      <c r="A44" s="15"/>
      <c r="B44" s="44" t="s">
        <v>67</v>
      </c>
      <c r="C44" s="63"/>
      <c r="D44" s="63"/>
      <c r="E44" s="64"/>
      <c r="F44" s="65"/>
      <c r="G44" s="64">
        <f>SUM(G42:G43)</f>
        <v>225</v>
      </c>
      <c r="H44" s="64">
        <f>SUM(H42:H43)</f>
        <v>0</v>
      </c>
      <c r="I44" s="64">
        <f>SUM(I42:I43)</f>
        <v>225</v>
      </c>
      <c r="J44" s="32"/>
    </row>
    <row r="45" spans="1:10" s="23" customFormat="1" ht="30.75">
      <c r="A45" s="10" t="s">
        <v>62</v>
      </c>
      <c r="B45" s="17"/>
      <c r="C45" s="84"/>
      <c r="D45" s="84"/>
      <c r="E45" s="56"/>
      <c r="F45" s="57"/>
      <c r="G45" s="58">
        <f>IF(F45="yes",E45,0)</f>
        <v>0</v>
      </c>
      <c r="H45" s="58">
        <f>IF(F45="Yes",C45,0)</f>
        <v>0</v>
      </c>
      <c r="I45" s="58">
        <f>IF(F45="Yes",D45,0)</f>
        <v>0</v>
      </c>
      <c r="J45" s="20" t="s">
        <v>21</v>
      </c>
    </row>
    <row r="46" spans="1:10" s="24" customFormat="1" ht="15.75" thickBot="1">
      <c r="A46" s="16"/>
      <c r="B46" s="5" t="s">
        <v>16</v>
      </c>
      <c r="C46" s="87"/>
      <c r="D46" s="87">
        <v>3500</v>
      </c>
      <c r="E46" s="67">
        <f>SUM(C46:D46)</f>
        <v>3500</v>
      </c>
      <c r="F46" s="69" t="s">
        <v>63</v>
      </c>
      <c r="G46" s="70">
        <f>IF(F46="yes",E46,0)</f>
        <v>3500</v>
      </c>
      <c r="H46" s="70">
        <f>IF(F46="Yes",C46,0)</f>
        <v>0</v>
      </c>
      <c r="I46" s="70">
        <f>IF(F46="Yes",D46,0)</f>
        <v>3500</v>
      </c>
      <c r="J46" s="53"/>
    </row>
    <row r="47" spans="1:10" s="24" customFormat="1" ht="15.75" thickBot="1">
      <c r="A47" s="16"/>
      <c r="B47" s="31" t="s">
        <v>33</v>
      </c>
      <c r="C47" s="88"/>
      <c r="D47" s="88">
        <v>4200</v>
      </c>
      <c r="E47" s="89">
        <f>SUM(C47:D47)</f>
        <v>4200</v>
      </c>
      <c r="F47" s="74" t="s">
        <v>64</v>
      </c>
      <c r="G47" s="90">
        <f>IF(F47="yes",E47,0)</f>
        <v>0</v>
      </c>
      <c r="H47" s="58">
        <f>IF(F47="Yes",C47,0)</f>
        <v>0</v>
      </c>
      <c r="I47" s="58">
        <f>IF(F47="Yes",D47,0)</f>
        <v>0</v>
      </c>
      <c r="J47" s="51"/>
    </row>
    <row r="48" spans="1:10" s="25" customFormat="1" ht="15.75" thickBot="1">
      <c r="A48" s="50"/>
      <c r="B48" s="44" t="s">
        <v>67</v>
      </c>
      <c r="C48" s="63"/>
      <c r="D48" s="63"/>
      <c r="E48" s="64"/>
      <c r="F48" s="65"/>
      <c r="G48" s="64">
        <f>SUM(G46:G47)</f>
        <v>3500</v>
      </c>
      <c r="H48" s="64">
        <f>SUM(H46:H47)</f>
        <v>0</v>
      </c>
      <c r="I48" s="64">
        <f>SUM(I46:I47)</f>
        <v>3500</v>
      </c>
      <c r="J48" s="32"/>
    </row>
    <row r="49" spans="1:10" s="23" customFormat="1" ht="15">
      <c r="A49" s="10" t="s">
        <v>1</v>
      </c>
      <c r="B49" s="17"/>
      <c r="C49" s="84"/>
      <c r="D49" s="84"/>
      <c r="E49" s="56">
        <f>SUM(C49:D49)</f>
        <v>0</v>
      </c>
      <c r="F49" s="57"/>
      <c r="G49" s="58">
        <f>IF(F49="yes",E49,0)</f>
        <v>0</v>
      </c>
      <c r="H49" s="70">
        <f>IF(F49="Yes",C49,0)</f>
        <v>0</v>
      </c>
      <c r="I49" s="70">
        <f>IF(F49="Yes",D49,0)</f>
        <v>0</v>
      </c>
      <c r="J49" s="20"/>
    </row>
    <row r="50" spans="1:10" s="23" customFormat="1" ht="15.75" thickBot="1">
      <c r="A50" s="54"/>
      <c r="B50" s="44" t="s">
        <v>67</v>
      </c>
      <c r="C50" s="63"/>
      <c r="D50" s="63"/>
      <c r="E50" s="64"/>
      <c r="F50" s="65"/>
      <c r="G50" s="64">
        <f>SUM(G49)</f>
        <v>0</v>
      </c>
      <c r="H50" s="64">
        <f>SUM(H49)</f>
        <v>0</v>
      </c>
      <c r="I50" s="64">
        <f>SUM(I49)</f>
        <v>0</v>
      </c>
      <c r="J50" s="49"/>
    </row>
    <row r="51" spans="1:10" s="23" customFormat="1" ht="15">
      <c r="A51" s="41" t="s">
        <v>32</v>
      </c>
      <c r="B51" s="42"/>
      <c r="C51" s="42"/>
      <c r="D51" s="42"/>
      <c r="E51" s="91" t="s">
        <v>0</v>
      </c>
      <c r="F51" s="92"/>
      <c r="G51" s="93">
        <f>SUM(G3:G50)</f>
        <v>51262</v>
      </c>
      <c r="H51" s="93">
        <f>SUM(H3:H50)</f>
        <v>6500</v>
      </c>
      <c r="I51" s="93">
        <f>SUM(I3:I50)</f>
        <v>44762</v>
      </c>
      <c r="J51" s="20"/>
    </row>
    <row r="52" spans="1:10" s="26" customFormat="1" ht="30.75" customHeight="1">
      <c r="A52" s="96" t="s">
        <v>36</v>
      </c>
      <c r="B52" s="96"/>
      <c r="C52" s="96"/>
      <c r="D52" s="96"/>
      <c r="E52" s="96"/>
      <c r="F52" s="96"/>
      <c r="G52" s="96"/>
      <c r="H52" s="96"/>
      <c r="I52" s="96"/>
      <c r="J52" s="96"/>
    </row>
    <row r="53" s="22" customFormat="1" ht="15" hidden="1"/>
    <row r="54" s="22" customFormat="1" ht="15" hidden="1"/>
    <row r="55" s="22" customFormat="1" ht="15" hidden="1"/>
    <row r="56" s="22" customFormat="1" ht="15" hidden="1"/>
    <row r="57" s="22" customFormat="1" ht="15" hidden="1"/>
    <row r="58" s="22" customFormat="1" ht="15" hidden="1"/>
    <row r="59" s="22" customFormat="1" ht="15" hidden="1"/>
    <row r="60" s="22" customFormat="1" ht="15" hidden="1"/>
    <row r="61" s="22" customFormat="1" ht="15" hidden="1"/>
    <row r="62" s="22" customFormat="1" ht="15" hidden="1"/>
    <row r="63" s="22" customFormat="1" ht="15" hidden="1"/>
    <row r="64" s="22" customFormat="1" ht="15" hidden="1"/>
    <row r="65" s="22" customFormat="1" ht="15" hidden="1"/>
    <row r="66" s="22" customFormat="1" ht="15" hidden="1"/>
    <row r="67" ht="15" hidden="1"/>
    <row r="68" ht="15" hidden="1"/>
    <row r="69" ht="15" hidden="1"/>
    <row r="70" ht="15" hidden="1"/>
    <row r="71" ht="15" hidden="1"/>
    <row r="72" ht="15" hidden="1"/>
    <row r="73" ht="15" hidden="1"/>
    <row r="74" ht="15" hidden="1"/>
    <row r="75" ht="15" hidden="1"/>
    <row r="76" ht="15" hidden="1"/>
    <row r="77" ht="15" hidden="1"/>
    <row r="78" ht="15" hidden="1"/>
    <row r="79" ht="15" hidden="1"/>
  </sheetData>
  <sheetProtection password="DC74" sheet="1" objects="1" scenarios="1" selectLockedCells="1" selectUnlockedCells="1"/>
  <mergeCells count="2">
    <mergeCell ref="A1:J1"/>
    <mergeCell ref="A52:J52"/>
  </mergeCells>
  <dataValidations count="1">
    <dataValidation type="list" allowBlank="1" showInputMessage="1" showErrorMessage="1" sqref="F3:F50">
      <formula1>'Itemized Bid Worksheet Sample'!$M$3:$M$6</formula1>
    </dataValidation>
  </dataValidations>
  <printOptions gridLines="1"/>
  <pageMargins left="0.25" right="0.25" top="0.5" bottom="0.5" header="0.3" footer="0.3"/>
  <pageSetup fitToHeight="0" fitToWidth="1" orientation="landscape" pageOrder="overThenDown" scale="6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</dc:creator>
  <cp:keywords/>
  <dc:description/>
  <cp:lastModifiedBy>Steve</cp:lastModifiedBy>
  <cp:lastPrinted>2012-08-22T15:36:53Z</cp:lastPrinted>
  <dcterms:created xsi:type="dcterms:W3CDTF">2012-01-19T01:02:02Z</dcterms:created>
  <dcterms:modified xsi:type="dcterms:W3CDTF">2012-08-22T16:42:42Z</dcterms:modified>
  <cp:category/>
  <cp:version/>
  <cp:contentType/>
  <cp:contentStatus/>
</cp:coreProperties>
</file>